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67" i="1"/>
  <c r="G66"/>
  <c r="G58" l="1"/>
  <c r="G59" s="1"/>
  <c r="G61"/>
  <c r="G62"/>
  <c r="G63"/>
  <c r="G64"/>
  <c r="G65"/>
  <c r="I61"/>
  <c r="J61"/>
  <c r="H61"/>
  <c r="I59"/>
  <c r="J59"/>
  <c r="H59"/>
  <c r="I57"/>
  <c r="J57"/>
  <c r="H57"/>
  <c r="I58"/>
  <c r="I60" s="1"/>
  <c r="J58"/>
  <c r="J60" s="1"/>
  <c r="H58"/>
  <c r="H60" s="1"/>
  <c r="E29"/>
  <c r="F29"/>
  <c r="D29"/>
  <c r="F16"/>
  <c r="E18"/>
  <c r="E21"/>
  <c r="F21"/>
  <c r="D21"/>
  <c r="E20"/>
  <c r="F20"/>
  <c r="D20"/>
  <c r="E19"/>
  <c r="F19"/>
  <c r="D19"/>
  <c r="F18"/>
  <c r="D18"/>
  <c r="E17"/>
  <c r="F17"/>
  <c r="D17"/>
  <c r="E16"/>
  <c r="D16"/>
  <c r="E15"/>
  <c r="F15"/>
  <c r="D15"/>
  <c r="E14"/>
  <c r="F14"/>
  <c r="D14"/>
</calcChain>
</file>

<file path=xl/sharedStrings.xml><?xml version="1.0" encoding="utf-8"?>
<sst xmlns="http://schemas.openxmlformats.org/spreadsheetml/2006/main" count="80" uniqueCount="78">
  <si>
    <t>№</t>
  </si>
  <si>
    <t>Показатель</t>
  </si>
  <si>
    <t>Норматив</t>
  </si>
  <si>
    <t xml:space="preserve">Фактическое состояние </t>
  </si>
  <si>
    <t>Объяснение сложившейся ситуации</t>
  </si>
  <si>
    <t>Базовый индикатор эффективности работы библиотеки – охват населения библиотечным  обслуживанием (доля реальных пользователей по отношению к потенциальным)</t>
  </si>
  <si>
    <t xml:space="preserve">Количество пользователей – в расчете на 1000 жителей (количество пользователей библиотеки умножить на 1 000 и разделить на жителей поселения) </t>
  </si>
  <si>
    <t>Количество выданных документов – в расчете на одного жителя  (количество выданных документов разделить на жителей)</t>
  </si>
  <si>
    <t>Количество посещений библиотеки – в расчете на одного жителя (количество посещений разделить на жителей)</t>
  </si>
  <si>
    <t>Степень использования информационных ресурсов (фондов) – отношение востребованных документов к общему числу имеющихся в фонде – обращаемость (количество выданных документов разделить на  библиотечный фонд)</t>
  </si>
  <si>
    <t>Интенсивность чтения фондовых документов в расчете на 1 пользователя библиотеки – читаемость (книговыдачу разделить на число пользователей.)</t>
  </si>
  <si>
    <t>Активность посещения библиотеки в расчете на пользователя – посещаемость (число посещений за год на число пользователей)</t>
  </si>
  <si>
    <t>Интенсивность посещения культурно-массовых мероприятий в расчете на 1 000 жителей (количество посещений на массовых мероприятиях умножить на 1000 и разделить на числен-ность жителей поселения)</t>
  </si>
  <si>
    <t xml:space="preserve">не менее 300 </t>
  </si>
  <si>
    <t>не менее 10 документов на одного жителя</t>
  </si>
  <si>
    <t>не менее 10 посещений на одного пользователя</t>
  </si>
  <si>
    <t xml:space="preserve">Не менее 1,5 -2,0 </t>
  </si>
  <si>
    <t>не менее 20 документов на одного читателя</t>
  </si>
  <si>
    <t xml:space="preserve">от 395 посещений
</t>
  </si>
  <si>
    <t xml:space="preserve">Численность населения </t>
  </si>
  <si>
    <t>Количество пользователей библиотеки</t>
  </si>
  <si>
    <t>Количество книговыдач</t>
  </si>
  <si>
    <t>Количество посещений</t>
  </si>
  <si>
    <t>Посещения на массовых мероприятиях</t>
  </si>
  <si>
    <t xml:space="preserve">Библиотечный фонд       </t>
  </si>
  <si>
    <t>Средняя стоимость одной книги</t>
  </si>
  <si>
    <t>Финансирование на комплектование тыс.</t>
  </si>
  <si>
    <t>Объём новых поступлений</t>
  </si>
  <si>
    <t>Подписка, число наименований</t>
  </si>
  <si>
    <t>Обновляемость фонда, % (Поступления/фонд*100%)</t>
  </si>
  <si>
    <t>число ПК, ноутбук, ед.</t>
  </si>
  <si>
    <t>из них, подключённых к Интернет</t>
  </si>
  <si>
    <t>число МФУ</t>
  </si>
  <si>
    <t>наличие широкополосного доступа к сети Интернет</t>
  </si>
  <si>
    <t>Технические средства</t>
  </si>
  <si>
    <t>Численность работников - всего, человек</t>
  </si>
  <si>
    <t>из них относятся к основному персоналу, ставки</t>
  </si>
  <si>
    <t>Персонал</t>
  </si>
  <si>
    <t>Наименование показателя (обеспечения)</t>
  </si>
  <si>
    <t>Административно-
территориальный уровень</t>
  </si>
  <si>
    <t>Вид библиотеки</t>
  </si>
  <si>
    <t>Расчет норматива на данную библиотеку</t>
  </si>
  <si>
    <t>Норма обеспечения</t>
  </si>
  <si>
    <t>Фактическое состояние дел</t>
  </si>
  <si>
    <t>Примечания и объяснения</t>
  </si>
  <si>
    <t>Требования к территориальной доступности библиотек</t>
  </si>
  <si>
    <t>Ресурсное обеспечение</t>
  </si>
  <si>
    <t>Фондовое обеспечение</t>
  </si>
  <si>
    <t>Объем новых поступлений</t>
  </si>
  <si>
    <t>2.1</t>
  </si>
  <si>
    <t>2.2</t>
  </si>
  <si>
    <t>Общедоступная муниципальная библиотека 1 на 1000 жителей</t>
  </si>
  <si>
    <t>7 книг и других документов на 1 жителя  в районе обслуживания</t>
  </si>
  <si>
    <t xml:space="preserve">Для всех видов общедоступных  муниципальных библиотек </t>
  </si>
  <si>
    <t>Норматив на комплектование (с учетом средней стоимости одной книги) руб.</t>
  </si>
  <si>
    <t>Процент выполнения норматива на комплектование %</t>
  </si>
  <si>
    <t xml:space="preserve">От 10 названий на одну тысячу жителей, проживающих в районе обслуживания. </t>
  </si>
  <si>
    <t>Подписка на периодические издания</t>
  </si>
  <si>
    <t>Средства технического оснащения и дистанционного доступа к информации</t>
  </si>
  <si>
    <t xml:space="preserve"> Минимум 2 ПК (одно для библиотекаря, второе – для пользователя), объединенных в ЛВС с подключени ем к сети Интернет,
1 МФУ, ноутбук
Расчет норматива (1  ПК на каждые 500  пользователей)</t>
  </si>
  <si>
    <t>ПК, ноутбук</t>
  </si>
  <si>
    <t xml:space="preserve"> ПК с вых. в ин-т</t>
  </si>
  <si>
    <t>МФУ</t>
  </si>
  <si>
    <t xml:space="preserve">           </t>
  </si>
  <si>
    <t xml:space="preserve">250 книг и других документов на 1000 жителей.    </t>
  </si>
  <si>
    <t>широкополосный доступ к сети Интернет</t>
  </si>
  <si>
    <t>2.3</t>
  </si>
  <si>
    <t>2.4</t>
  </si>
  <si>
    <t>Нормативная потребность в штатных библиотечных специалистах</t>
  </si>
  <si>
    <t>2.5</t>
  </si>
  <si>
    <t>Уровень образования библиотечных работников</t>
  </si>
  <si>
    <t>Более 50% штатного персонала библиотеки должны иметь специальное библиотечное образование
Каждый библиотечный работник должен не менее 1 раза в 5 лет обновлять знания по установленной программе</t>
  </si>
  <si>
    <t xml:space="preserve">
сельская   библиотека</t>
  </si>
  <si>
    <t>Сельский населенный пункт</t>
  </si>
  <si>
    <t>сельская библиотека</t>
  </si>
  <si>
    <t>Расчёт норматива (1 работник на 1000 жителей)</t>
  </si>
  <si>
    <t>Расчёт норматива (не менее 500 читателей)</t>
  </si>
  <si>
    <t>Анализ деятельности общедоступной муниципальной  сельской библиотеки за 2022 год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</si>
</sst>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wrapText="1"/>
    </xf>
    <xf numFmtId="0" fontId="0" fillId="0" borderId="1" xfId="0" applyNumberForma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="110" zoomScaleNormal="110" workbookViewId="0">
      <selection activeCell="G11" sqref="G11"/>
    </sheetView>
  </sheetViews>
  <sheetFormatPr defaultRowHeight="15"/>
  <cols>
    <col min="1" max="1" width="6.42578125" customWidth="1"/>
    <col min="2" max="2" width="46.140625" customWidth="1"/>
    <col min="3" max="3" width="32.85546875" customWidth="1"/>
    <col min="4" max="4" width="14.42578125" customWidth="1"/>
    <col min="5" max="5" width="13" customWidth="1"/>
    <col min="6" max="6" width="19.28515625" customWidth="1"/>
    <col min="7" max="7" width="33" customWidth="1"/>
    <col min="11" max="11" width="35.140625" customWidth="1"/>
    <col min="13" max="13" width="9.140625" customWidth="1"/>
  </cols>
  <sheetData>
    <row r="1" spans="1:7">
      <c r="B1" s="39" t="s">
        <v>77</v>
      </c>
      <c r="C1" s="39"/>
      <c r="D1" s="39"/>
      <c r="E1" s="39"/>
      <c r="F1" s="39"/>
      <c r="G1" s="39"/>
    </row>
    <row r="3" spans="1:7">
      <c r="D3" s="1">
        <v>2020</v>
      </c>
      <c r="E3" s="1">
        <v>2021</v>
      </c>
      <c r="F3" s="1">
        <v>2022</v>
      </c>
    </row>
    <row r="4" spans="1:7" ht="15" customHeight="1">
      <c r="B4" s="9" t="s">
        <v>19</v>
      </c>
      <c r="C4" s="10"/>
      <c r="D4" s="1"/>
      <c r="E4" s="1"/>
      <c r="F4" s="1"/>
    </row>
    <row r="5" spans="1:7" ht="15" customHeight="1">
      <c r="B5" s="9" t="s">
        <v>20</v>
      </c>
      <c r="C5" s="10"/>
      <c r="D5" s="1"/>
      <c r="E5" s="1"/>
      <c r="F5" s="1"/>
    </row>
    <row r="6" spans="1:7">
      <c r="B6" s="9" t="s">
        <v>21</v>
      </c>
      <c r="C6" s="10"/>
      <c r="D6" s="1"/>
      <c r="E6" s="1"/>
      <c r="F6" s="1"/>
    </row>
    <row r="7" spans="1:7">
      <c r="B7" s="9" t="s">
        <v>22</v>
      </c>
      <c r="C7" s="10"/>
      <c r="D7" s="1"/>
      <c r="E7" s="1"/>
      <c r="F7" s="1"/>
    </row>
    <row r="8" spans="1:7">
      <c r="B8" s="9" t="s">
        <v>23</v>
      </c>
      <c r="C8" s="10"/>
      <c r="D8" s="1"/>
      <c r="E8" s="1"/>
      <c r="F8" s="1"/>
    </row>
    <row r="9" spans="1:7">
      <c r="B9" s="9" t="s">
        <v>24</v>
      </c>
      <c r="C9" s="10"/>
      <c r="D9" s="1"/>
      <c r="E9" s="1"/>
      <c r="F9" s="1"/>
    </row>
    <row r="12" spans="1:7">
      <c r="A12" s="1" t="s">
        <v>0</v>
      </c>
      <c r="B12" s="2" t="s">
        <v>1</v>
      </c>
      <c r="C12" s="2" t="s">
        <v>2</v>
      </c>
      <c r="D12" s="3" t="s">
        <v>3</v>
      </c>
      <c r="E12" s="4"/>
      <c r="F12" s="5"/>
      <c r="G12" s="2" t="s">
        <v>4</v>
      </c>
    </row>
    <row r="13" spans="1:7">
      <c r="A13" s="1"/>
      <c r="C13" s="6"/>
      <c r="D13" s="1">
        <v>2020</v>
      </c>
      <c r="E13" s="1">
        <v>2021</v>
      </c>
      <c r="F13" s="1">
        <v>2022</v>
      </c>
      <c r="G13" s="1"/>
    </row>
    <row r="14" spans="1:7" ht="60">
      <c r="A14" s="1">
        <v>1</v>
      </c>
      <c r="B14" s="6" t="s">
        <v>5</v>
      </c>
      <c r="C14" s="7">
        <v>0.3</v>
      </c>
      <c r="D14" s="15" t="e">
        <f>D5/D4*100</f>
        <v>#DIV/0!</v>
      </c>
      <c r="E14" s="15" t="e">
        <f t="shared" ref="E14:F14" si="0">E5/E4*100</f>
        <v>#DIV/0!</v>
      </c>
      <c r="F14" s="15" t="e">
        <f t="shared" si="0"/>
        <v>#DIV/0!</v>
      </c>
      <c r="G14" s="8"/>
    </row>
    <row r="15" spans="1:7" ht="60">
      <c r="A15" s="1">
        <v>2</v>
      </c>
      <c r="B15" s="6" t="s">
        <v>6</v>
      </c>
      <c r="C15" s="7" t="s">
        <v>13</v>
      </c>
      <c r="D15" s="15" t="e">
        <f>D5*1000/D4</f>
        <v>#DIV/0!</v>
      </c>
      <c r="E15" s="15" t="e">
        <f t="shared" ref="E15:F15" si="1">E5*1000/E4</f>
        <v>#DIV/0!</v>
      </c>
      <c r="F15" s="15" t="e">
        <f t="shared" si="1"/>
        <v>#DIV/0!</v>
      </c>
      <c r="G15" s="8"/>
    </row>
    <row r="16" spans="1:7" ht="45">
      <c r="A16" s="1">
        <v>3</v>
      </c>
      <c r="B16" s="6" t="s">
        <v>7</v>
      </c>
      <c r="C16" s="7" t="s">
        <v>14</v>
      </c>
      <c r="D16" s="15" t="e">
        <f>D6/D4</f>
        <v>#DIV/0!</v>
      </c>
      <c r="E16" s="15" t="e">
        <f t="shared" ref="E16:F16" si="2">E6/E4</f>
        <v>#DIV/0!</v>
      </c>
      <c r="F16" s="15" t="e">
        <f t="shared" si="2"/>
        <v>#DIV/0!</v>
      </c>
      <c r="G16" s="8"/>
    </row>
    <row r="17" spans="1:7" ht="45">
      <c r="A17" s="1">
        <v>4</v>
      </c>
      <c r="B17" s="6" t="s">
        <v>8</v>
      </c>
      <c r="C17" s="7" t="s">
        <v>15</v>
      </c>
      <c r="D17" s="15" t="e">
        <f>D7/D4</f>
        <v>#DIV/0!</v>
      </c>
      <c r="E17" s="15" t="e">
        <f t="shared" ref="E17:F17" si="3">E7/E4</f>
        <v>#DIV/0!</v>
      </c>
      <c r="F17" s="15" t="e">
        <f t="shared" si="3"/>
        <v>#DIV/0!</v>
      </c>
      <c r="G17" s="8"/>
    </row>
    <row r="18" spans="1:7" ht="90">
      <c r="A18" s="1">
        <v>5</v>
      </c>
      <c r="B18" s="6" t="s">
        <v>9</v>
      </c>
      <c r="C18" s="7" t="s">
        <v>16</v>
      </c>
      <c r="D18" s="15" t="e">
        <f>D6/D9</f>
        <v>#DIV/0!</v>
      </c>
      <c r="E18" s="15" t="e">
        <f>E6/E9</f>
        <v>#DIV/0!</v>
      </c>
      <c r="F18" s="15" t="e">
        <f t="shared" ref="E18:F18" si="4">F6/F9</f>
        <v>#DIV/0!</v>
      </c>
      <c r="G18" s="8"/>
    </row>
    <row r="19" spans="1:7" ht="60">
      <c r="A19" s="1">
        <v>6</v>
      </c>
      <c r="B19" s="6" t="s">
        <v>10</v>
      </c>
      <c r="C19" s="7" t="s">
        <v>17</v>
      </c>
      <c r="D19" s="15" t="e">
        <f>D6/D5</f>
        <v>#DIV/0!</v>
      </c>
      <c r="E19" s="15" t="e">
        <f t="shared" ref="E19:F19" si="5">E6/E5</f>
        <v>#DIV/0!</v>
      </c>
      <c r="F19" s="15" t="e">
        <f t="shared" si="5"/>
        <v>#DIV/0!</v>
      </c>
      <c r="G19" s="8"/>
    </row>
    <row r="20" spans="1:7" ht="45">
      <c r="A20" s="1">
        <v>7</v>
      </c>
      <c r="B20" s="6" t="s">
        <v>11</v>
      </c>
      <c r="C20" s="8">
        <v>10</v>
      </c>
      <c r="D20" s="15" t="e">
        <f>D7/D5</f>
        <v>#DIV/0!</v>
      </c>
      <c r="E20" s="15" t="e">
        <f t="shared" ref="E20:F20" si="6">E7/E5</f>
        <v>#DIV/0!</v>
      </c>
      <c r="F20" s="15" t="e">
        <f t="shared" si="6"/>
        <v>#DIV/0!</v>
      </c>
      <c r="G20" s="8"/>
    </row>
    <row r="21" spans="1:7" ht="75">
      <c r="A21" s="1">
        <v>8</v>
      </c>
      <c r="B21" s="6" t="s">
        <v>12</v>
      </c>
      <c r="C21" s="7" t="s">
        <v>18</v>
      </c>
      <c r="D21" s="15" t="e">
        <f>D8*1000/D4</f>
        <v>#DIV/0!</v>
      </c>
      <c r="E21" s="15" t="e">
        <f t="shared" ref="E21:F21" si="7">E8*1000/E4</f>
        <v>#DIV/0!</v>
      </c>
      <c r="F21" s="15" t="e">
        <f t="shared" si="7"/>
        <v>#DIV/0!</v>
      </c>
      <c r="G21" s="8"/>
    </row>
    <row r="24" spans="1:7">
      <c r="D24" s="1">
        <v>2020</v>
      </c>
      <c r="E24" s="1">
        <v>2021</v>
      </c>
      <c r="F24" s="1">
        <v>2022</v>
      </c>
    </row>
    <row r="25" spans="1:7">
      <c r="B25" s="9" t="s">
        <v>25</v>
      </c>
      <c r="C25" s="10"/>
      <c r="D25" s="1"/>
      <c r="E25" s="1"/>
      <c r="F25" s="1"/>
    </row>
    <row r="26" spans="1:7">
      <c r="B26" s="9" t="s">
        <v>26</v>
      </c>
      <c r="C26" s="10"/>
      <c r="D26" s="1"/>
      <c r="E26" s="1"/>
      <c r="F26" s="1"/>
    </row>
    <row r="27" spans="1:7">
      <c r="B27" s="9" t="s">
        <v>27</v>
      </c>
      <c r="C27" s="10"/>
      <c r="D27" s="1"/>
      <c r="E27" s="1"/>
      <c r="F27" s="1"/>
    </row>
    <row r="28" spans="1:7">
      <c r="B28" s="9" t="s">
        <v>28</v>
      </c>
      <c r="C28" s="10"/>
      <c r="D28" s="1"/>
      <c r="E28" s="1"/>
      <c r="F28" s="1"/>
    </row>
    <row r="29" spans="1:7">
      <c r="B29" s="14" t="s">
        <v>29</v>
      </c>
      <c r="C29" s="14"/>
      <c r="D29" s="1" t="e">
        <f>D27/D9*100</f>
        <v>#DIV/0!</v>
      </c>
      <c r="E29" s="1" t="e">
        <f t="shared" ref="E29:F29" si="8">E27/E9*100</f>
        <v>#DIV/0!</v>
      </c>
      <c r="F29" s="1" t="e">
        <f t="shared" si="8"/>
        <v>#DIV/0!</v>
      </c>
    </row>
    <row r="30" spans="1:7">
      <c r="B30" s="12"/>
      <c r="C30" s="12"/>
      <c r="D30" s="13"/>
      <c r="E30" s="13"/>
      <c r="F30" s="13"/>
    </row>
    <row r="32" spans="1:7">
      <c r="C32" s="20" t="s">
        <v>34</v>
      </c>
      <c r="D32" s="1">
        <v>2020</v>
      </c>
      <c r="E32" s="1">
        <v>2021</v>
      </c>
      <c r="F32" s="1">
        <v>2022</v>
      </c>
    </row>
    <row r="33" spans="2:6">
      <c r="B33" s="13"/>
      <c r="C33" s="20"/>
      <c r="D33" s="16" t="s">
        <v>30</v>
      </c>
      <c r="E33" s="17"/>
      <c r="F33" s="18"/>
    </row>
    <row r="34" spans="2:6">
      <c r="B34" s="13"/>
      <c r="C34" s="20"/>
      <c r="D34" s="1"/>
      <c r="E34" s="1"/>
      <c r="F34" s="1"/>
    </row>
    <row r="35" spans="2:6" ht="35.25" customHeight="1">
      <c r="B35" s="13"/>
      <c r="C35" s="20"/>
      <c r="D35" s="16" t="s">
        <v>31</v>
      </c>
      <c r="E35" s="17"/>
      <c r="F35" s="18"/>
    </row>
    <row r="36" spans="2:6">
      <c r="C36" s="20"/>
      <c r="D36" s="1"/>
      <c r="E36" s="1"/>
      <c r="F36" s="1"/>
    </row>
    <row r="37" spans="2:6">
      <c r="C37" s="20"/>
      <c r="D37" s="16" t="s">
        <v>32</v>
      </c>
      <c r="E37" s="17"/>
      <c r="F37" s="18"/>
    </row>
    <row r="38" spans="2:6">
      <c r="C38" s="20"/>
      <c r="D38" s="1"/>
      <c r="E38" s="1"/>
      <c r="F38" s="1"/>
    </row>
    <row r="39" spans="2:6" ht="30.75" customHeight="1">
      <c r="C39" s="20"/>
      <c r="D39" s="16" t="s">
        <v>33</v>
      </c>
      <c r="E39" s="17"/>
      <c r="F39" s="18"/>
    </row>
    <row r="40" spans="2:6">
      <c r="C40" s="20"/>
      <c r="D40" s="1"/>
      <c r="E40" s="1"/>
      <c r="F40" s="1"/>
    </row>
    <row r="41" spans="2:6">
      <c r="C41" s="20"/>
      <c r="D41" s="1"/>
      <c r="E41" s="1"/>
      <c r="F41" s="1"/>
    </row>
    <row r="42" spans="2:6">
      <c r="C42" s="20"/>
      <c r="D42" s="1"/>
      <c r="E42" s="1"/>
      <c r="F42" s="1"/>
    </row>
    <row r="43" spans="2:6">
      <c r="C43" s="20"/>
      <c r="D43" s="1"/>
      <c r="E43" s="1"/>
      <c r="F43" s="1"/>
    </row>
    <row r="44" spans="2:6">
      <c r="C44" s="20"/>
      <c r="D44" s="1"/>
      <c r="E44" s="1"/>
      <c r="F44" s="1"/>
    </row>
    <row r="47" spans="2:6">
      <c r="D47" s="1">
        <v>2020</v>
      </c>
      <c r="E47" s="1">
        <v>2021</v>
      </c>
      <c r="F47" s="1">
        <v>2022</v>
      </c>
    </row>
    <row r="48" spans="2:6" ht="39" customHeight="1">
      <c r="C48" s="20" t="s">
        <v>37</v>
      </c>
      <c r="D48" s="21" t="s">
        <v>35</v>
      </c>
      <c r="E48" s="22"/>
      <c r="F48" s="23"/>
    </row>
    <row r="49" spans="1:11">
      <c r="C49" s="20"/>
      <c r="D49" s="1"/>
      <c r="E49" s="1"/>
      <c r="F49" s="1"/>
    </row>
    <row r="50" spans="1:11" ht="37.5" customHeight="1">
      <c r="C50" s="20"/>
      <c r="D50" s="16" t="s">
        <v>36</v>
      </c>
      <c r="E50" s="17"/>
      <c r="F50" s="18"/>
    </row>
    <row r="51" spans="1:11">
      <c r="C51" s="20"/>
      <c r="D51" s="1"/>
      <c r="E51" s="1"/>
      <c r="F51" s="1"/>
    </row>
    <row r="54" spans="1:11" ht="48.75" customHeight="1">
      <c r="A54" s="1" t="s">
        <v>0</v>
      </c>
      <c r="B54" s="26" t="s">
        <v>38</v>
      </c>
      <c r="C54" s="24" t="s">
        <v>39</v>
      </c>
      <c r="D54" s="21" t="s">
        <v>40</v>
      </c>
      <c r="E54" s="10"/>
      <c r="F54" s="24" t="s">
        <v>42</v>
      </c>
      <c r="G54" s="24" t="s">
        <v>41</v>
      </c>
      <c r="H54" s="27" t="s">
        <v>43</v>
      </c>
      <c r="I54" s="28"/>
      <c r="J54" s="29"/>
      <c r="K54" s="30" t="s">
        <v>44</v>
      </c>
    </row>
    <row r="55" spans="1:11" ht="60">
      <c r="A55" s="26">
        <v>1</v>
      </c>
      <c r="B55" s="6" t="s">
        <v>45</v>
      </c>
      <c r="C55" s="1" t="s">
        <v>73</v>
      </c>
      <c r="D55" s="21" t="s">
        <v>72</v>
      </c>
      <c r="E55" s="10"/>
      <c r="F55" s="6" t="s">
        <v>51</v>
      </c>
      <c r="G55" s="6"/>
      <c r="H55" s="1">
        <v>2020</v>
      </c>
      <c r="I55" s="1">
        <v>2021</v>
      </c>
      <c r="J55" s="1">
        <v>2022</v>
      </c>
      <c r="K55" s="1"/>
    </row>
    <row r="56" spans="1:11">
      <c r="A56" s="26">
        <v>2</v>
      </c>
      <c r="B56" s="1" t="s">
        <v>46</v>
      </c>
      <c r="C56" s="1"/>
      <c r="D56" s="21"/>
      <c r="E56" s="10"/>
      <c r="F56" s="6"/>
      <c r="G56" s="6"/>
      <c r="H56" s="6"/>
      <c r="I56" s="6"/>
      <c r="J56" s="1"/>
      <c r="K56" s="1"/>
    </row>
    <row r="57" spans="1:11" ht="60">
      <c r="A57" s="31" t="s">
        <v>49</v>
      </c>
      <c r="B57" s="1" t="s">
        <v>47</v>
      </c>
      <c r="C57" s="1" t="s">
        <v>73</v>
      </c>
      <c r="D57" s="21"/>
      <c r="E57" s="10"/>
      <c r="F57" s="6" t="s">
        <v>52</v>
      </c>
      <c r="G57" s="1"/>
      <c r="H57" s="1" t="e">
        <f>D9/D4</f>
        <v>#DIV/0!</v>
      </c>
      <c r="I57" s="1" t="e">
        <f t="shared" ref="I57:J57" si="9">E9/E4</f>
        <v>#DIV/0!</v>
      </c>
      <c r="J57" s="1" t="e">
        <f t="shared" si="9"/>
        <v>#DIV/0!</v>
      </c>
      <c r="K57" s="1"/>
    </row>
    <row r="58" spans="1:11" ht="68.25" customHeight="1">
      <c r="A58" s="31" t="s">
        <v>50</v>
      </c>
      <c r="B58" s="1" t="s">
        <v>48</v>
      </c>
      <c r="C58" s="24" t="s">
        <v>53</v>
      </c>
      <c r="D58" s="21" t="s">
        <v>63</v>
      </c>
      <c r="E58" s="10"/>
      <c r="F58" s="6" t="s">
        <v>64</v>
      </c>
      <c r="G58" s="1">
        <f>250/1000*F4</f>
        <v>0</v>
      </c>
      <c r="H58" s="1">
        <f>D27</f>
        <v>0</v>
      </c>
      <c r="I58" s="1">
        <f t="shared" ref="I58:J58" si="10">E27</f>
        <v>0</v>
      </c>
      <c r="J58" s="1">
        <f t="shared" si="10"/>
        <v>0</v>
      </c>
      <c r="K58" s="1"/>
    </row>
    <row r="59" spans="1:11" ht="87" customHeight="1">
      <c r="A59" s="31"/>
      <c r="B59" s="1"/>
      <c r="C59" s="1"/>
      <c r="D59" s="21"/>
      <c r="E59" s="10"/>
      <c r="F59" s="6" t="s">
        <v>54</v>
      </c>
      <c r="G59" s="1">
        <f>G58*E25</f>
        <v>0</v>
      </c>
      <c r="H59" s="1">
        <f>D26</f>
        <v>0</v>
      </c>
      <c r="I59" s="1">
        <f t="shared" ref="I59:J59" si="11">E26</f>
        <v>0</v>
      </c>
      <c r="J59" s="1">
        <f t="shared" si="11"/>
        <v>0</v>
      </c>
      <c r="K59" s="1"/>
    </row>
    <row r="60" spans="1:11" ht="77.25" customHeight="1">
      <c r="A60" s="31"/>
      <c r="B60" s="1"/>
      <c r="C60" s="24"/>
      <c r="D60" s="21"/>
      <c r="E60" s="10"/>
      <c r="F60" s="6" t="s">
        <v>55</v>
      </c>
      <c r="G60" s="1"/>
      <c r="H60" s="1" t="e">
        <f>D27*100/H58</f>
        <v>#DIV/0!</v>
      </c>
      <c r="I60" s="1" t="e">
        <f t="shared" ref="I60:J60" si="12">E27*100/I58</f>
        <v>#DIV/0!</v>
      </c>
      <c r="J60" s="1" t="e">
        <f t="shared" si="12"/>
        <v>#DIV/0!</v>
      </c>
      <c r="K60" s="1"/>
    </row>
    <row r="61" spans="1:11" ht="106.5" customHeight="1">
      <c r="A61" s="31"/>
      <c r="B61" s="1" t="s">
        <v>57</v>
      </c>
      <c r="C61" s="1"/>
      <c r="D61" s="21"/>
      <c r="E61" s="10"/>
      <c r="F61" s="6" t="s">
        <v>56</v>
      </c>
      <c r="G61" s="1">
        <f>10/1000*F4</f>
        <v>0</v>
      </c>
      <c r="H61" s="1">
        <f>D28</f>
        <v>0</v>
      </c>
      <c r="I61" s="1">
        <f t="shared" ref="I61:J61" si="13">E28</f>
        <v>0</v>
      </c>
      <c r="J61" s="1">
        <f t="shared" si="13"/>
        <v>0</v>
      </c>
      <c r="K61" s="1"/>
    </row>
    <row r="62" spans="1:11" ht="48" customHeight="1">
      <c r="A62" s="31" t="s">
        <v>66</v>
      </c>
      <c r="B62" s="6" t="s">
        <v>58</v>
      </c>
      <c r="C62" s="32"/>
      <c r="D62" s="35" t="s">
        <v>59</v>
      </c>
      <c r="E62" s="11"/>
      <c r="F62" s="6" t="s">
        <v>60</v>
      </c>
      <c r="G62" s="1">
        <f>1/500*F5</f>
        <v>0</v>
      </c>
      <c r="H62" s="1"/>
      <c r="I62" s="1"/>
      <c r="J62" s="1"/>
      <c r="K62" s="1"/>
    </row>
    <row r="63" spans="1:11" ht="26.25" customHeight="1">
      <c r="A63" s="1"/>
      <c r="B63" s="1"/>
      <c r="C63" s="33"/>
      <c r="D63" s="36"/>
      <c r="E63" s="19"/>
      <c r="F63" s="1" t="s">
        <v>61</v>
      </c>
      <c r="G63" s="1">
        <f>1/500*F5</f>
        <v>0</v>
      </c>
      <c r="H63" s="1"/>
      <c r="I63" s="1"/>
      <c r="J63" s="1"/>
      <c r="K63" s="1"/>
    </row>
    <row r="64" spans="1:11" ht="24" customHeight="1">
      <c r="A64" s="1"/>
      <c r="B64" s="1"/>
      <c r="C64" s="33"/>
      <c r="D64" s="36"/>
      <c r="E64" s="19"/>
      <c r="F64" s="1" t="s">
        <v>62</v>
      </c>
      <c r="G64" s="1">
        <f>1/500*F5</f>
        <v>0</v>
      </c>
      <c r="H64" s="1"/>
      <c r="I64" s="1"/>
      <c r="J64" s="1"/>
      <c r="K64" s="1"/>
    </row>
    <row r="65" spans="1:11" ht="57.75" customHeight="1">
      <c r="A65" s="1"/>
      <c r="B65" s="1"/>
      <c r="C65" s="34"/>
      <c r="D65" s="37"/>
      <c r="E65" s="38"/>
      <c r="F65" s="6" t="s">
        <v>65</v>
      </c>
      <c r="G65" s="1">
        <f>1/500*F5</f>
        <v>0</v>
      </c>
      <c r="H65" s="1"/>
      <c r="I65" s="1"/>
      <c r="J65" s="1"/>
      <c r="K65" s="1"/>
    </row>
    <row r="66" spans="1:11" ht="57" customHeight="1">
      <c r="A66" s="31" t="s">
        <v>67</v>
      </c>
      <c r="B66" s="6" t="s">
        <v>68</v>
      </c>
      <c r="C66" s="1"/>
      <c r="D66" s="21" t="s">
        <v>74</v>
      </c>
      <c r="E66" s="10"/>
      <c r="F66" s="6" t="s">
        <v>75</v>
      </c>
      <c r="G66" s="1">
        <f>1/1000*F4</f>
        <v>0</v>
      </c>
      <c r="H66" s="1"/>
      <c r="I66" s="1"/>
      <c r="J66" s="1"/>
      <c r="K66" s="1"/>
    </row>
    <row r="67" spans="1:11" ht="45">
      <c r="A67" s="31"/>
      <c r="B67" s="25"/>
      <c r="C67" s="1"/>
      <c r="D67" s="21"/>
      <c r="E67" s="10"/>
      <c r="F67" s="6" t="s">
        <v>76</v>
      </c>
      <c r="G67" s="1">
        <f>1/500*F5</f>
        <v>0</v>
      </c>
      <c r="H67" s="1"/>
      <c r="I67" s="1"/>
      <c r="J67" s="1"/>
      <c r="K67" s="1"/>
    </row>
    <row r="68" spans="1:11" ht="204" customHeight="1">
      <c r="A68" s="31" t="s">
        <v>69</v>
      </c>
      <c r="B68" s="25" t="s">
        <v>70</v>
      </c>
      <c r="C68" s="1"/>
      <c r="D68" s="21"/>
      <c r="E68" s="10"/>
      <c r="F68" s="6" t="s">
        <v>71</v>
      </c>
      <c r="G68" s="1"/>
      <c r="H68" s="1"/>
      <c r="I68" s="1"/>
      <c r="J68" s="1"/>
      <c r="K68" s="1"/>
    </row>
  </sheetData>
  <mergeCells count="36">
    <mergeCell ref="D67:E67"/>
    <mergeCell ref="D68:E68"/>
    <mergeCell ref="B1:G1"/>
    <mergeCell ref="D66:E66"/>
    <mergeCell ref="C62:C65"/>
    <mergeCell ref="D62:E65"/>
    <mergeCell ref="H54:J54"/>
    <mergeCell ref="D57:E57"/>
    <mergeCell ref="D58:E58"/>
    <mergeCell ref="D59:E59"/>
    <mergeCell ref="D60:E60"/>
    <mergeCell ref="D61:E61"/>
    <mergeCell ref="D50:F50"/>
    <mergeCell ref="C48:C51"/>
    <mergeCell ref="D54:E54"/>
    <mergeCell ref="D55:E55"/>
    <mergeCell ref="D56:E56"/>
    <mergeCell ref="D33:F33"/>
    <mergeCell ref="D35:F35"/>
    <mergeCell ref="D37:F37"/>
    <mergeCell ref="D39:F39"/>
    <mergeCell ref="C32:C44"/>
    <mergeCell ref="D48:F48"/>
    <mergeCell ref="B25:C25"/>
    <mergeCell ref="B26:C26"/>
    <mergeCell ref="B27:C27"/>
    <mergeCell ref="B28:C28"/>
    <mergeCell ref="B29:C29"/>
    <mergeCell ref="B30:C30"/>
    <mergeCell ref="D12:F12"/>
    <mergeCell ref="B4:C4"/>
    <mergeCell ref="B5:C5"/>
    <mergeCell ref="B6:C6"/>
    <mergeCell ref="B7:C7"/>
    <mergeCell ref="B8:C8"/>
    <mergeCell ref="B9:C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Ya Blondinko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2022-11-21T07:43:46Z</dcterms:created>
  <dcterms:modified xsi:type="dcterms:W3CDTF">2022-11-21T13:17:13Z</dcterms:modified>
</cp:coreProperties>
</file>